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8740" windowHeight="114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D19" i="1"/>
  <c r="E19" i="1"/>
  <c r="F19" i="1"/>
  <c r="G19" i="1"/>
  <c r="H19" i="1"/>
  <c r="I19" i="1"/>
  <c r="J19" i="1"/>
  <c r="K19" i="1"/>
  <c r="D8" i="1" l="1"/>
  <c r="F8" i="1"/>
  <c r="G8" i="1"/>
  <c r="H8" i="1"/>
  <c r="I8" i="1"/>
  <c r="J8" i="1"/>
  <c r="K8" i="1"/>
  <c r="D21" i="1" l="1"/>
  <c r="E21" i="1"/>
  <c r="F21" i="1"/>
  <c r="G21" i="1"/>
  <c r="H21" i="1"/>
  <c r="I21" i="1"/>
  <c r="J21" i="1"/>
  <c r="K21" i="1"/>
  <c r="L25" i="1" l="1"/>
  <c r="B25" i="1"/>
  <c r="A25" i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<sst xmlns="http://schemas.openxmlformats.org/spreadsheetml/2006/main" count="56" uniqueCount="47">
  <si>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</si>
  <si>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</si>
  <si>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</si>
  <si>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</si>
  <si>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</si>
  <si>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</si>
  <si>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Тарануха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</si>
  <si>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</si>
  <si>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</si>
  <si>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</si>
  <si>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</si>
  <si>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</si>
  <si>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</si>
  <si>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</si>
  <si>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</si>
  <si>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</si>
  <si>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</si>
  <si>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</si>
  <si>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</si>
  <si>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</si>
  <si>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</si>
  <si>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</si>
  <si>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</si>
  <si>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</si>
  <si>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</si>
  <si>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</si>
  <si>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</si>
  <si>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пром. Пр-ва</t>
  </si>
  <si>
    <t>гарнир</t>
  </si>
  <si>
    <t>Рис отварной</t>
  </si>
  <si>
    <t>хлеб</t>
  </si>
  <si>
    <t>пшеничный</t>
  </si>
  <si>
    <t>Курица отварная</t>
  </si>
  <si>
    <t>54-21м</t>
  </si>
  <si>
    <t>итого</t>
  </si>
  <si>
    <t>Обед</t>
  </si>
  <si>
    <t>гор. Блюд</t>
  </si>
  <si>
    <t>Жаркое по-домашнему из курицы</t>
  </si>
  <si>
    <t>54-11р</t>
  </si>
  <si>
    <t>Суп гороховый</t>
  </si>
  <si>
    <t>54-8c</t>
  </si>
  <si>
    <t>Огурец соленый</t>
  </si>
  <si>
    <t>ржаной</t>
  </si>
  <si>
    <t>Итого за день:</t>
  </si>
  <si>
    <t>ГБОУ "Гимназия г.о. Торез"</t>
  </si>
  <si>
    <t>54-6г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</si>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</sst>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2" fillId="0" borderId="13" xfId="0" applyFont="1" applyBorder="1" applyAlignment="1">
      <alignment vertical="center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vertical="center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/>
    <xf numFmtId="1" fontId="14" fillId="2" borderId="2" xfId="0" applyNumberFormat="1" applyFont="1" applyFill="1" applyBorder="1" applyAlignment="1" applyProtection="1">
      <alignment horizontal="center"/>
      <protection locked="0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6;&#1083;&#1103;%20&#1089;&#1072;&#1081;&#1090;&#1072;%20&#1080;%20&#1074;%20&#1089;&#1090;&#1086;&#1083;&#1086;&#1074;&#1091;&#1102;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0">
          <cell r="D20" t="str">
            <v>фрукты</v>
          </cell>
          <cell r="E20" t="str">
            <v>банан</v>
          </cell>
          <cell r="F20">
            <v>80</v>
          </cell>
          <cell r="G20">
            <v>1.53</v>
          </cell>
          <cell r="H20">
            <v>0.53</v>
          </cell>
          <cell r="I20">
            <v>21</v>
          </cell>
          <cell r="J20">
            <v>21</v>
          </cell>
          <cell r="K20" t="str">
            <v>пром. Пр-ва</v>
          </cell>
        </row>
        <row r="56">
          <cell r="D56" t="str">
            <v>напиток</v>
          </cell>
          <cell r="F56">
            <v>200</v>
          </cell>
          <cell r="G56">
            <v>0.3</v>
          </cell>
          <cell r="I56">
            <v>6.7</v>
          </cell>
          <cell r="J56">
            <v>133.4</v>
          </cell>
          <cell r="K56" t="str">
            <v>54-3гн</v>
          </cell>
        </row>
        <row r="75">
          <cell r="D75" t="str">
            <v>напиток</v>
          </cell>
          <cell r="E75" t="str">
            <v>Компот из сухофруктов</v>
          </cell>
          <cell r="F75">
            <v>150</v>
          </cell>
          <cell r="G75">
            <v>0.1</v>
          </cell>
          <cell r="I75">
            <v>21.2</v>
          </cell>
          <cell r="J75">
            <v>92</v>
          </cell>
          <cell r="K75" t="str">
            <v>Пром. Пр-ва</v>
          </cell>
        </row>
        <row r="86">
          <cell r="D86" t="str">
            <v>фрукты</v>
          </cell>
          <cell r="E86" t="str">
            <v>яблоко</v>
          </cell>
          <cell r="F86">
            <v>100</v>
          </cell>
          <cell r="G86">
            <v>0.42</v>
          </cell>
          <cell r="H86">
            <v>0.42</v>
          </cell>
          <cell r="I86">
            <v>9.84</v>
          </cell>
          <cell r="J86">
            <v>44.44</v>
          </cell>
          <cell r="K86" t="str">
            <v>Пром. Пр-ва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8" sqref="E8"/>
    </sheetView>
  </sheetViews>
  <sheetFormatPr defaultRowHeight="15" x14ac:dyDescent="0.25"/>
  <cols>
    <col min="1" max="1" width="8" customWidth="1"/>
    <col min="2" max="2" width="7.5703125" customWidth="1"/>
    <col min="3" max="3" width="11.28515625" customWidth="1"/>
    <col min="4" max="4" width="12.7109375" customWidth="1"/>
    <col min="5" max="5" width="43.85546875" customWidth="1"/>
    <col min="6" max="6" width="14.28515625" customWidth="1"/>
    <col min="7" max="7" width="14.42578125" customWidth="1"/>
    <col min="8" max="10" width="10.7109375" customWidth="1"/>
    <col min="11" max="11" width="13.85546875" customWidth="1"/>
    <col min="12" max="12" width="10.7109375" customWidth="1"/>
  </cols>
  <sheetData>
    <row r="1" spans="1:12" ht="18.75" x14ac:dyDescent="0.3">
      <c r="A1" s="1" t="s">
        <v>0</v>
      </c>
      <c r="B1" s="2"/>
      <c r="C1" s="70" t="s">
        <v>44</v>
      </c>
      <c r="D1" s="71"/>
      <c r="E1" s="71"/>
      <c r="F1" s="38" t="s">
        <v>1</v>
      </c>
      <c r="G1" s="39" t="s">
        <v>2</v>
      </c>
      <c r="H1" s="72" t="s">
        <v>3</v>
      </c>
      <c r="I1" s="72"/>
      <c r="J1" s="72"/>
      <c r="K1" s="72"/>
      <c r="L1" s="2"/>
    </row>
    <row r="2" spans="1:12" ht="18" x14ac:dyDescent="0.25">
      <c r="A2" s="3" t="s">
        <v>4</v>
      </c>
      <c r="B2" s="2"/>
      <c r="C2" s="2"/>
      <c r="D2" s="1"/>
      <c r="E2" s="2"/>
      <c r="F2" s="39"/>
      <c r="G2" s="39" t="s">
        <v>5</v>
      </c>
      <c r="H2" s="72" t="s">
        <v>6</v>
      </c>
      <c r="I2" s="72"/>
      <c r="J2" s="72"/>
      <c r="K2" s="72"/>
      <c r="L2" s="2"/>
    </row>
    <row r="3" spans="1:12" ht="18" x14ac:dyDescent="0.25">
      <c r="A3" s="4" t="s">
        <v>7</v>
      </c>
      <c r="B3" s="2"/>
      <c r="C3" s="2"/>
      <c r="D3" s="5"/>
      <c r="E3" s="6" t="s">
        <v>8</v>
      </c>
      <c r="F3" s="39"/>
      <c r="G3" s="39" t="s">
        <v>9</v>
      </c>
      <c r="H3" s="40">
        <v>19</v>
      </c>
      <c r="I3" s="40">
        <v>5</v>
      </c>
      <c r="J3" s="41">
        <v>2025</v>
      </c>
      <c r="K3" s="42"/>
      <c r="L3" s="2"/>
    </row>
    <row r="4" spans="1:12" ht="19.5" thickBot="1" x14ac:dyDescent="0.3">
      <c r="A4" s="2"/>
      <c r="B4" s="2"/>
      <c r="C4" s="2"/>
      <c r="D4" s="4"/>
      <c r="E4" s="2"/>
      <c r="F4" s="39"/>
      <c r="G4" s="39"/>
      <c r="H4" s="43" t="s">
        <v>10</v>
      </c>
      <c r="I4" s="43" t="s">
        <v>11</v>
      </c>
      <c r="J4" s="43" t="s">
        <v>12</v>
      </c>
      <c r="K4" s="39"/>
      <c r="L4" s="2"/>
    </row>
    <row r="5" spans="1:12" ht="30" customHeight="1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9" t="s">
        <v>24</v>
      </c>
    </row>
    <row r="6" spans="1:12" ht="18.75" x14ac:dyDescent="0.25">
      <c r="A6" s="44">
        <v>1</v>
      </c>
      <c r="B6" s="45">
        <v>1</v>
      </c>
      <c r="C6" s="20" t="s">
        <v>25</v>
      </c>
      <c r="D6" s="21"/>
      <c r="E6" s="22"/>
      <c r="F6" s="32"/>
      <c r="G6" s="32"/>
      <c r="H6" s="32"/>
      <c r="I6" s="32"/>
      <c r="J6" s="32"/>
      <c r="K6" s="33"/>
      <c r="L6" s="32"/>
    </row>
    <row r="7" spans="1:12" ht="18.75" customHeight="1" x14ac:dyDescent="0.25">
      <c r="A7" s="46"/>
      <c r="B7" s="47"/>
      <c r="C7" s="23"/>
      <c r="D7" s="24" t="s">
        <v>28</v>
      </c>
      <c r="E7" s="25" t="s">
        <v>29</v>
      </c>
      <c r="F7" s="34">
        <v>150</v>
      </c>
      <c r="G7" s="34">
        <v>3.7</v>
      </c>
      <c r="H7" s="34">
        <v>4.8</v>
      </c>
      <c r="I7" s="34">
        <v>36.5</v>
      </c>
      <c r="J7" s="34">
        <v>203.5</v>
      </c>
      <c r="K7" s="35" t="s">
        <v>45</v>
      </c>
      <c r="L7" s="34"/>
    </row>
    <row r="8" spans="1:12" ht="24" customHeight="1" x14ac:dyDescent="0.25">
      <c r="A8" s="46"/>
      <c r="B8" s="47"/>
      <c r="C8" s="23"/>
      <c r="D8" s="26" t="str">
        <f>[1]Лист1!D56</f>
        <v>напиток</v>
      </c>
      <c r="E8" s="25" t="s">
        <v>46</v>
      </c>
      <c r="F8" s="34">
        <f>[1]Лист1!F56</f>
        <v>200</v>
      </c>
      <c r="G8" s="34">
        <f>[1]Лист1!G56</f>
        <v>0.3</v>
      </c>
      <c r="H8" s="34">
        <f>[1]Лист1!H56</f>
        <v>0</v>
      </c>
      <c r="I8" s="34">
        <f>[1]Лист1!I56</f>
        <v>6.7</v>
      </c>
      <c r="J8" s="34">
        <f>[1]Лист1!J56</f>
        <v>133.4</v>
      </c>
      <c r="K8" s="35" t="str">
        <f>[1]Лист1!K56</f>
        <v>54-3гн</v>
      </c>
      <c r="L8" s="34"/>
    </row>
    <row r="9" spans="1:12" ht="23.25" customHeight="1" x14ac:dyDescent="0.25">
      <c r="A9" s="46"/>
      <c r="B9" s="47"/>
      <c r="C9" s="23"/>
      <c r="D9" s="26" t="s">
        <v>30</v>
      </c>
      <c r="E9" s="25" t="s">
        <v>31</v>
      </c>
      <c r="F9" s="34">
        <v>30</v>
      </c>
      <c r="G9" s="34">
        <v>2.27</v>
      </c>
      <c r="H9" s="34">
        <v>0.27</v>
      </c>
      <c r="I9" s="34">
        <v>14.73</v>
      </c>
      <c r="J9" s="34">
        <v>70.400000000000006</v>
      </c>
      <c r="K9" s="35" t="s">
        <v>27</v>
      </c>
      <c r="L9" s="34"/>
    </row>
    <row r="10" spans="1:12" ht="36.75" customHeight="1" x14ac:dyDescent="0.25">
      <c r="A10" s="46"/>
      <c r="B10" s="66"/>
      <c r="C10" s="67"/>
      <c r="D10" s="26" t="s">
        <v>28</v>
      </c>
      <c r="E10" s="27" t="s">
        <v>32</v>
      </c>
      <c r="F10" s="34">
        <v>80</v>
      </c>
      <c r="G10" s="34">
        <v>25.7</v>
      </c>
      <c r="H10" s="34">
        <v>1.9</v>
      </c>
      <c r="I10" s="34">
        <v>0.9</v>
      </c>
      <c r="J10" s="34">
        <v>123.8</v>
      </c>
      <c r="K10" s="35" t="s">
        <v>33</v>
      </c>
      <c r="L10" s="34"/>
    </row>
    <row r="11" spans="1:12" ht="26.25" customHeight="1" x14ac:dyDescent="0.25">
      <c r="A11" s="46"/>
      <c r="B11" s="47"/>
      <c r="C11" s="23"/>
      <c r="D11" s="62" t="str">
        <f>[1]Лист1!D86</f>
        <v>фрукты</v>
      </c>
      <c r="E11" s="63" t="str">
        <f>[1]Лист1!E86</f>
        <v>яблоко</v>
      </c>
      <c r="F11" s="64">
        <f>[1]Лист1!F86</f>
        <v>100</v>
      </c>
      <c r="G11" s="64">
        <f>[1]Лист1!G86</f>
        <v>0.42</v>
      </c>
      <c r="H11" s="64">
        <f>[1]Лист1!H86</f>
        <v>0.42</v>
      </c>
      <c r="I11" s="64">
        <f>[1]Лист1!I86</f>
        <v>9.84</v>
      </c>
      <c r="J11" s="64">
        <f>[1]Лист1!J86</f>
        <v>44.44</v>
      </c>
      <c r="K11" s="65" t="str">
        <f>[1]Лист1!K86</f>
        <v>Пром. Пр-ва</v>
      </c>
      <c r="L11" s="64"/>
    </row>
    <row r="12" spans="1:12" ht="9.75" customHeight="1" x14ac:dyDescent="0.25">
      <c r="A12" s="46"/>
      <c r="B12" s="47"/>
      <c r="C12" s="23"/>
      <c r="D12" s="62"/>
      <c r="E12" s="63"/>
      <c r="F12" s="64"/>
      <c r="G12" s="64"/>
      <c r="H12" s="64"/>
      <c r="I12" s="64"/>
      <c r="J12" s="64"/>
      <c r="K12" s="65"/>
      <c r="L12" s="64"/>
    </row>
    <row r="13" spans="1:12" ht="14.25" hidden="1" customHeight="1" x14ac:dyDescent="0.25">
      <c r="A13" s="48"/>
      <c r="B13" s="49"/>
      <c r="C13" s="28"/>
      <c r="D13" s="29"/>
      <c r="E13" s="25"/>
      <c r="F13" s="54"/>
      <c r="G13" s="54"/>
      <c r="H13" s="54"/>
      <c r="I13" s="54"/>
      <c r="J13" s="54"/>
      <c r="K13" s="55"/>
      <c r="L13" s="36"/>
    </row>
    <row r="14" spans="1:12" ht="18.75" x14ac:dyDescent="0.25">
      <c r="A14" s="50"/>
      <c r="B14" s="51"/>
      <c r="C14" s="30"/>
      <c r="D14" s="56" t="s">
        <v>34</v>
      </c>
      <c r="E14" s="57"/>
      <c r="F14" s="68">
        <v>510</v>
      </c>
      <c r="G14" s="68">
        <v>15.7</v>
      </c>
      <c r="H14" s="68">
        <v>7</v>
      </c>
      <c r="I14" s="68">
        <v>42.8</v>
      </c>
      <c r="J14" s="68">
        <v>297.39999999999998</v>
      </c>
      <c r="K14" s="69"/>
      <c r="L14" s="68">
        <v>80.59</v>
      </c>
    </row>
    <row r="15" spans="1:12" s="11" customFormat="1" ht="34.5" customHeight="1" x14ac:dyDescent="0.25">
      <c r="A15" s="52">
        <f>A6</f>
        <v>1</v>
      </c>
      <c r="B15" s="53">
        <f>B6</f>
        <v>1</v>
      </c>
      <c r="C15" s="31" t="s">
        <v>35</v>
      </c>
      <c r="D15" s="26" t="s">
        <v>36</v>
      </c>
      <c r="E15" s="25" t="s">
        <v>39</v>
      </c>
      <c r="F15" s="34">
        <v>200</v>
      </c>
      <c r="G15" s="34">
        <v>21.2</v>
      </c>
      <c r="H15" s="34">
        <v>20.100000000000001</v>
      </c>
      <c r="I15" s="34">
        <v>79.599999999999994</v>
      </c>
      <c r="J15" s="34">
        <v>584</v>
      </c>
      <c r="K15" s="35" t="s">
        <v>40</v>
      </c>
      <c r="L15" s="34"/>
    </row>
    <row r="16" spans="1:12" s="11" customFormat="1" ht="30.75" customHeight="1" x14ac:dyDescent="0.25">
      <c r="A16" s="46"/>
      <c r="B16" s="47"/>
      <c r="C16" s="23"/>
      <c r="D16" s="26" t="s">
        <v>28</v>
      </c>
      <c r="E16" s="25" t="s">
        <v>37</v>
      </c>
      <c r="F16" s="34">
        <v>200</v>
      </c>
      <c r="G16" s="34">
        <v>24.8</v>
      </c>
      <c r="H16" s="34">
        <v>6.2</v>
      </c>
      <c r="I16" s="34">
        <v>17.600000000000001</v>
      </c>
      <c r="J16" s="34">
        <v>225.7</v>
      </c>
      <c r="K16" s="35" t="s">
        <v>38</v>
      </c>
      <c r="L16" s="34"/>
    </row>
    <row r="17" spans="1:12" s="11" customFormat="1" ht="0.75" customHeight="1" x14ac:dyDescent="0.25">
      <c r="A17" s="46"/>
      <c r="B17" s="47"/>
      <c r="C17" s="23"/>
      <c r="D17" s="26"/>
      <c r="E17" s="25"/>
      <c r="F17" s="34"/>
      <c r="G17" s="34"/>
      <c r="H17" s="34"/>
      <c r="I17" s="34"/>
      <c r="J17" s="34"/>
      <c r="K17" s="35"/>
      <c r="L17" s="34"/>
    </row>
    <row r="18" spans="1:12" s="11" customFormat="1" ht="26.25" customHeight="1" x14ac:dyDescent="0.25">
      <c r="A18" s="46"/>
      <c r="B18" s="47"/>
      <c r="C18" s="23"/>
      <c r="D18" s="26" t="s">
        <v>26</v>
      </c>
      <c r="E18" s="27" t="s">
        <v>41</v>
      </c>
      <c r="F18" s="34">
        <v>30</v>
      </c>
      <c r="G18" s="34">
        <v>0.24</v>
      </c>
      <c r="H18" s="34">
        <v>0.3</v>
      </c>
      <c r="I18" s="34">
        <v>0.51</v>
      </c>
      <c r="J18" s="34">
        <v>3.9</v>
      </c>
      <c r="K18" s="35" t="s">
        <v>27</v>
      </c>
      <c r="L18" s="34"/>
    </row>
    <row r="19" spans="1:12" s="11" customFormat="1" ht="24.75" customHeight="1" x14ac:dyDescent="0.25">
      <c r="A19" s="46"/>
      <c r="B19" s="47"/>
      <c r="C19" s="23"/>
      <c r="D19" s="26" t="str">
        <f>[1]Лист1!D75</f>
        <v>напиток</v>
      </c>
      <c r="E19" s="27" t="str">
        <f>[1]Лист1!E75</f>
        <v>Компот из сухофруктов</v>
      </c>
      <c r="F19" s="34">
        <f>[1]Лист1!F75</f>
        <v>150</v>
      </c>
      <c r="G19" s="34">
        <f>[1]Лист1!G75</f>
        <v>0.1</v>
      </c>
      <c r="H19" s="34">
        <f>[1]Лист1!H75</f>
        <v>0</v>
      </c>
      <c r="I19" s="34">
        <f>[1]Лист1!I75</f>
        <v>21.2</v>
      </c>
      <c r="J19" s="34">
        <f>[1]Лист1!J75</f>
        <v>92</v>
      </c>
      <c r="K19" s="35" t="str">
        <f>[1]Лист1!K75</f>
        <v>Пром. Пр-ва</v>
      </c>
      <c r="L19" s="34"/>
    </row>
    <row r="20" spans="1:12" s="11" customFormat="1" ht="23.25" customHeight="1" x14ac:dyDescent="0.25">
      <c r="A20" s="46"/>
      <c r="B20" s="47"/>
      <c r="C20" s="23"/>
      <c r="D20" s="26" t="s">
        <v>30</v>
      </c>
      <c r="E20" s="25" t="s">
        <v>31</v>
      </c>
      <c r="F20" s="34">
        <v>40</v>
      </c>
      <c r="G20" s="34">
        <v>3.02</v>
      </c>
      <c r="H20" s="34">
        <v>0.36</v>
      </c>
      <c r="I20" s="34">
        <v>19.649999999999999</v>
      </c>
      <c r="J20" s="34">
        <v>93.9</v>
      </c>
      <c r="K20" s="35" t="s">
        <v>27</v>
      </c>
      <c r="L20" s="34"/>
    </row>
    <row r="21" spans="1:12" s="11" customFormat="1" ht="18.75" x14ac:dyDescent="0.25">
      <c r="A21" s="46"/>
      <c r="B21" s="47"/>
      <c r="C21" s="23"/>
      <c r="D21" s="26" t="str">
        <f>[1]Лист1!D20</f>
        <v>фрукты</v>
      </c>
      <c r="E21" s="25" t="str">
        <f>[1]Лист1!E20</f>
        <v>банан</v>
      </c>
      <c r="F21" s="34">
        <f>[1]Лист1!F20</f>
        <v>80</v>
      </c>
      <c r="G21" s="34">
        <f>[1]Лист1!G20</f>
        <v>1.53</v>
      </c>
      <c r="H21" s="34">
        <f>[1]Лист1!H20</f>
        <v>0.53</v>
      </c>
      <c r="I21" s="34">
        <f>[1]Лист1!I20</f>
        <v>21</v>
      </c>
      <c r="J21" s="34">
        <f>[1]Лист1!J20</f>
        <v>21</v>
      </c>
      <c r="K21" s="35" t="str">
        <f>[1]Лист1!K20</f>
        <v>пром. Пр-ва</v>
      </c>
      <c r="L21" s="34"/>
    </row>
    <row r="22" spans="1:12" s="11" customFormat="1" ht="22.5" customHeight="1" x14ac:dyDescent="0.25">
      <c r="A22" s="46"/>
      <c r="B22" s="47"/>
      <c r="C22" s="23"/>
      <c r="D22" s="24" t="s">
        <v>30</v>
      </c>
      <c r="E22" s="25" t="s">
        <v>42</v>
      </c>
      <c r="F22" s="34">
        <v>20</v>
      </c>
      <c r="G22" s="34">
        <v>1.7</v>
      </c>
      <c r="H22" s="34">
        <v>0.72</v>
      </c>
      <c r="I22" s="34">
        <v>8.5</v>
      </c>
      <c r="J22" s="34">
        <v>93.9</v>
      </c>
      <c r="K22" s="35" t="s">
        <v>27</v>
      </c>
      <c r="L22" s="34"/>
    </row>
    <row r="23" spans="1:12" s="11" customFormat="1" ht="12.75" customHeight="1" x14ac:dyDescent="0.25">
      <c r="A23" s="12"/>
      <c r="B23" s="13"/>
      <c r="C23" s="23"/>
      <c r="D23" s="24"/>
      <c r="E23" s="25"/>
      <c r="F23" s="34"/>
      <c r="G23" s="34"/>
      <c r="H23" s="34"/>
      <c r="I23" s="34"/>
      <c r="J23" s="34"/>
      <c r="K23" s="35"/>
      <c r="L23" s="34"/>
    </row>
    <row r="24" spans="1:12" s="11" customFormat="1" ht="15.75" x14ac:dyDescent="0.25">
      <c r="A24" s="14"/>
      <c r="B24" s="15"/>
      <c r="C24" s="16"/>
      <c r="D24" s="58" t="s">
        <v>34</v>
      </c>
      <c r="E24" s="59"/>
      <c r="F24" s="60">
        <f>SUM(F15:F23)</f>
        <v>720</v>
      </c>
      <c r="G24" s="60">
        <f t="shared" ref="G24:J24" si="0">SUM(G15:G23)</f>
        <v>52.590000000000011</v>
      </c>
      <c r="H24" s="60">
        <f t="shared" si="0"/>
        <v>28.21</v>
      </c>
      <c r="I24" s="60">
        <f t="shared" si="0"/>
        <v>168.06</v>
      </c>
      <c r="J24" s="60">
        <f t="shared" si="0"/>
        <v>1114.4000000000001</v>
      </c>
      <c r="K24" s="61"/>
      <c r="L24" s="60">
        <v>107.03</v>
      </c>
    </row>
    <row r="25" spans="1:12" s="11" customFormat="1" ht="16.5" thickBot="1" x14ac:dyDescent="0.3">
      <c r="A25" s="17">
        <f>A6</f>
        <v>1</v>
      </c>
      <c r="B25" s="18">
        <f>B6</f>
        <v>1</v>
      </c>
      <c r="C25" s="73" t="s">
        <v>43</v>
      </c>
      <c r="D25" s="74"/>
      <c r="E25" s="19"/>
      <c r="F25" s="37">
        <f>F14+F24</f>
        <v>1230</v>
      </c>
      <c r="G25" s="37">
        <f t="shared" ref="G25:J25" si="1">G14+G24</f>
        <v>68.290000000000006</v>
      </c>
      <c r="H25" s="37">
        <f t="shared" si="1"/>
        <v>35.21</v>
      </c>
      <c r="I25" s="37">
        <f t="shared" si="1"/>
        <v>210.86</v>
      </c>
      <c r="J25" s="37">
        <f t="shared" si="1"/>
        <v>1411.8000000000002</v>
      </c>
      <c r="K25" s="37"/>
      <c r="L25" s="37">
        <f t="shared" ref="L25" si="2">L14+L24</f>
        <v>187.62</v>
      </c>
    </row>
  </sheetData>
  <mergeCells count="4">
    <mergeCell ref="C1:E1"/>
    <mergeCell ref="H1:K1"/>
    <mergeCell ref="H2:K2"/>
    <mergeCell ref="C25:D25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2024-11-07T12:59:03Z</cp:lastPrinted>
  <dcterms:created xsi:type="dcterms:W3CDTF">2024-11-02T06:30:44Z</dcterms:created>
  <dcterms:modified xsi:type="dcterms:W3CDTF">2025-05-19T05:36:17Z</dcterms:modified>
</cp:coreProperties>
</file>